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服务费用" sheetId="2" r:id="rId1"/>
  </sheets>
  <calcPr calcId="144525"/>
</workbook>
</file>

<file path=xl/sharedStrings.xml><?xml version="1.0" encoding="utf-8"?>
<sst xmlns="http://schemas.openxmlformats.org/spreadsheetml/2006/main" count="34" uniqueCount="32">
  <si>
    <t>平潭综合实验区税务局后勤保障服务项目费用测算表</t>
  </si>
  <si>
    <t>单位</t>
  </si>
  <si>
    <t>项目</t>
  </si>
  <si>
    <t>基本工资</t>
  </si>
  <si>
    <t>年费用按月发放</t>
  </si>
  <si>
    <t>五险一金单位承担部分</t>
  </si>
  <si>
    <t>合计</t>
  </si>
  <si>
    <t>服务费用</t>
  </si>
  <si>
    <t>总计</t>
  </si>
  <si>
    <t>人数</t>
  </si>
  <si>
    <t>合计月费用</t>
  </si>
  <si>
    <t>年费用</t>
  </si>
  <si>
    <t>考勤奖</t>
  </si>
  <si>
    <t>工会费</t>
  </si>
  <si>
    <t>年终考核奖</t>
  </si>
  <si>
    <t>小计</t>
  </si>
  <si>
    <t>养老保险（3300*16%）</t>
  </si>
  <si>
    <t>失业保险（3300*0.5%）</t>
  </si>
  <si>
    <t>医疗保险（4212*8%）</t>
  </si>
  <si>
    <t>生育保险（4212*0.5%）</t>
  </si>
  <si>
    <t>工伤保险（4212*0.7%）</t>
  </si>
  <si>
    <t>公积金（12%）</t>
  </si>
  <si>
    <t>机关</t>
  </si>
  <si>
    <t>驾驶员</t>
  </si>
  <si>
    <t>工勤人员</t>
  </si>
  <si>
    <t>备注：</t>
  </si>
  <si>
    <t xml:space="preserve">1.年终奖：7200元，分为考勤奖和绩效奖两个奖项。（1）考勤奖3600元，按300元/月发放，有请假或缺勤的不放发。（2）综合考核奖3600元，按年发放，经综合测评合格的发放。                                                                     </t>
  </si>
  <si>
    <t>2.公里补贴：参照国家税务总局平潭综合实验区税务局办公室关于印发《国家税务总局平潭综合实验区税务局公务车辆管理办法（修订）》的通知执行；</t>
  </si>
  <si>
    <t>3.出差补贴按照区局机关出差规定发放。</t>
  </si>
  <si>
    <t>4.伙食补助参照区局机关干部待遇发放。</t>
  </si>
  <si>
    <t>5.工会福利费参照区局机关干部待遇分配到月发放。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</si>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</sst>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9" borderId="9" applyNumberFormat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9" borderId="14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176" fontId="0" fillId="0" borderId="0" xfId="0" applyNumberFormat="true">
      <alignment vertical="center"/>
    </xf>
    <xf numFmtId="176" fontId="4" fillId="0" borderId="0" xfId="0" applyNumberFormat="true" applyFont="true">
      <alignment vertical="center"/>
    </xf>
    <xf numFmtId="0" fontId="5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9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M14" sqref="M14"/>
    </sheetView>
  </sheetViews>
  <sheetFormatPr defaultColWidth="9" defaultRowHeight="18"/>
  <cols>
    <col min="1" max="1" width="9.375" style="4" customWidth="true"/>
    <col min="2" max="2" width="8.125" style="5" customWidth="true"/>
    <col min="3" max="3" width="6.5" customWidth="true"/>
    <col min="4" max="6" width="5.875" customWidth="true"/>
    <col min="7" max="7" width="8.375" style="6" customWidth="true"/>
    <col min="8" max="10" width="6.875" customWidth="true"/>
    <col min="11" max="11" width="7.5" customWidth="true"/>
    <col min="12" max="12" width="7" customWidth="true"/>
    <col min="13" max="13" width="6.5" customWidth="true"/>
    <col min="14" max="14" width="8.5" style="7" customWidth="true"/>
    <col min="15" max="15" width="8.375" style="7" customWidth="true"/>
    <col min="16" max="16" width="7.375" style="8" customWidth="true"/>
    <col min="17" max="17" width="9" style="9" customWidth="true"/>
    <col min="18" max="18" width="4.375" customWidth="true"/>
    <col min="19" max="19" width="9.125" style="7" customWidth="true"/>
    <col min="20" max="20" width="10.125" customWidth="true"/>
  </cols>
  <sheetData>
    <row r="1" ht="47" customHeight="true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1" customFormat="true" ht="42" customHeight="true" spans="1:20">
      <c r="A2" s="11" t="s">
        <v>1</v>
      </c>
      <c r="B2" s="12" t="s">
        <v>2</v>
      </c>
      <c r="C2" s="13" t="s">
        <v>3</v>
      </c>
      <c r="D2" s="14" t="s">
        <v>4</v>
      </c>
      <c r="E2" s="24"/>
      <c r="F2" s="24"/>
      <c r="G2" s="25"/>
      <c r="H2" s="12" t="s">
        <v>5</v>
      </c>
      <c r="I2" s="12"/>
      <c r="J2" s="12"/>
      <c r="K2" s="12"/>
      <c r="L2" s="12"/>
      <c r="M2" s="12"/>
      <c r="N2" s="12"/>
      <c r="O2" s="19" t="s">
        <v>6</v>
      </c>
      <c r="P2" s="30" t="s">
        <v>7</v>
      </c>
      <c r="Q2" s="33" t="s">
        <v>8</v>
      </c>
      <c r="R2" s="11" t="s">
        <v>9</v>
      </c>
      <c r="S2" s="19" t="s">
        <v>10</v>
      </c>
      <c r="T2" s="19" t="s">
        <v>11</v>
      </c>
    </row>
    <row r="3" s="1" customFormat="true" ht="42" customHeight="true" spans="1:20">
      <c r="A3" s="11"/>
      <c r="B3" s="12"/>
      <c r="C3" s="13"/>
      <c r="D3" s="15"/>
      <c r="E3" s="26"/>
      <c r="F3" s="26"/>
      <c r="G3" s="27"/>
      <c r="H3" s="12"/>
      <c r="I3" s="12"/>
      <c r="J3" s="12"/>
      <c r="K3" s="12"/>
      <c r="L3" s="12"/>
      <c r="M3" s="12"/>
      <c r="N3" s="12"/>
      <c r="O3" s="19"/>
      <c r="P3" s="30"/>
      <c r="Q3" s="33"/>
      <c r="R3" s="11"/>
      <c r="S3" s="19"/>
      <c r="T3" s="19"/>
    </row>
    <row r="4" s="1" customFormat="true" ht="65" customHeight="true" spans="1:20">
      <c r="A4" s="11"/>
      <c r="B4" s="12"/>
      <c r="C4" s="13"/>
      <c r="D4" s="12" t="s">
        <v>12</v>
      </c>
      <c r="E4" s="12" t="s">
        <v>13</v>
      </c>
      <c r="F4" s="13" t="s">
        <v>14</v>
      </c>
      <c r="G4" s="13" t="s">
        <v>15</v>
      </c>
      <c r="H4" s="12" t="s">
        <v>16</v>
      </c>
      <c r="I4" s="12" t="s">
        <v>17</v>
      </c>
      <c r="J4" s="12" t="s">
        <v>18</v>
      </c>
      <c r="K4" s="12" t="s">
        <v>19</v>
      </c>
      <c r="L4" s="12" t="s">
        <v>20</v>
      </c>
      <c r="M4" s="12" t="s">
        <v>21</v>
      </c>
      <c r="N4" s="13" t="s">
        <v>15</v>
      </c>
      <c r="O4" s="19"/>
      <c r="P4" s="30"/>
      <c r="Q4" s="33"/>
      <c r="R4" s="11"/>
      <c r="S4" s="19"/>
      <c r="T4" s="19"/>
    </row>
    <row r="5" s="2" customFormat="true" ht="29" customHeight="true" spans="1:20">
      <c r="A5" s="11" t="s">
        <v>22</v>
      </c>
      <c r="B5" s="16" t="s">
        <v>23</v>
      </c>
      <c r="C5" s="17">
        <v>2300</v>
      </c>
      <c r="D5" s="18">
        <v>300</v>
      </c>
      <c r="E5" s="18">
        <v>150</v>
      </c>
      <c r="F5" s="17">
        <v>300</v>
      </c>
      <c r="G5" s="17">
        <f>SUM(D5:F5)</f>
        <v>750</v>
      </c>
      <c r="H5" s="28">
        <v>528</v>
      </c>
      <c r="I5" s="16">
        <v>16.5</v>
      </c>
      <c r="J5" s="16">
        <v>336.96</v>
      </c>
      <c r="K5" s="16">
        <v>21.06</v>
      </c>
      <c r="L5" s="16">
        <v>29.48</v>
      </c>
      <c r="M5" s="16">
        <v>235</v>
      </c>
      <c r="N5" s="17">
        <f>SUM(H5:M5)</f>
        <v>1167</v>
      </c>
      <c r="O5" s="17">
        <f>C5+G5+N5</f>
        <v>4217</v>
      </c>
      <c r="P5" s="31">
        <v>600</v>
      </c>
      <c r="Q5" s="32">
        <f>O5+P5</f>
        <v>4817</v>
      </c>
      <c r="R5" s="34">
        <v>4</v>
      </c>
      <c r="S5" s="35">
        <f>Q5*R5</f>
        <v>19268</v>
      </c>
      <c r="T5" s="35">
        <f>S5*12</f>
        <v>231216</v>
      </c>
    </row>
    <row r="6" s="2" customFormat="true" ht="29" customHeight="true" spans="1:20">
      <c r="A6" s="11"/>
      <c r="B6" s="16" t="s">
        <v>24</v>
      </c>
      <c r="C6" s="17">
        <v>1700</v>
      </c>
      <c r="D6" s="18">
        <v>300</v>
      </c>
      <c r="E6" s="18">
        <v>150</v>
      </c>
      <c r="F6" s="17">
        <v>300</v>
      </c>
      <c r="G6" s="17">
        <f>SUM(D6:F6)</f>
        <v>750</v>
      </c>
      <c r="H6" s="28">
        <v>528</v>
      </c>
      <c r="I6" s="16">
        <v>16.5</v>
      </c>
      <c r="J6" s="16">
        <v>336.96</v>
      </c>
      <c r="K6" s="16">
        <v>21.06</v>
      </c>
      <c r="L6" s="16">
        <v>29.48</v>
      </c>
      <c r="M6" s="16">
        <v>235</v>
      </c>
      <c r="N6" s="17">
        <f>SUM(H6:M6)</f>
        <v>1167</v>
      </c>
      <c r="O6" s="17">
        <f>C6+G6+N6</f>
        <v>3617</v>
      </c>
      <c r="P6" s="31">
        <v>500</v>
      </c>
      <c r="Q6" s="32">
        <f>O6+P6</f>
        <v>4117</v>
      </c>
      <c r="R6" s="34">
        <v>2</v>
      </c>
      <c r="S6" s="35">
        <f>Q6*R6</f>
        <v>8234</v>
      </c>
      <c r="T6" s="35">
        <f>S6*12</f>
        <v>98808</v>
      </c>
    </row>
    <row r="7" s="3" customFormat="true" ht="29" customHeight="true" spans="1:20">
      <c r="A7" s="19" t="s">
        <v>15</v>
      </c>
      <c r="B7" s="20"/>
      <c r="C7" s="17"/>
      <c r="D7" s="21"/>
      <c r="E7" s="21"/>
      <c r="F7" s="17"/>
      <c r="G7" s="17"/>
      <c r="H7" s="29"/>
      <c r="I7" s="17"/>
      <c r="J7" s="17"/>
      <c r="K7" s="17"/>
      <c r="L7" s="17"/>
      <c r="M7" s="17"/>
      <c r="N7" s="17"/>
      <c r="O7" s="17"/>
      <c r="P7" s="32"/>
      <c r="Q7" s="32"/>
      <c r="R7" s="35">
        <f>SUM(R5:R6)</f>
        <v>6</v>
      </c>
      <c r="S7" s="35">
        <f>SUM(S5:S6)</f>
        <v>27502</v>
      </c>
      <c r="T7" s="35">
        <f>SUM(T5:T6)</f>
        <v>330024</v>
      </c>
    </row>
    <row r="8" ht="24" customHeight="true" spans="1:19">
      <c r="A8" s="4" t="s">
        <v>25</v>
      </c>
      <c r="B8" s="22" t="s">
        <v>26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ht="13.5" spans="2:19">
      <c r="B9" s="22" t="s">
        <v>27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3.5" spans="2:19">
      <c r="B10" s="23" t="s">
        <v>28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ht="13.5" spans="2:19">
      <c r="B11" s="23" t="s">
        <v>29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ht="13.5" spans="2:19">
      <c r="B12" s="23" t="s">
        <v>30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6" spans="11:11">
      <c r="K16" t="s">
        <v>31</v>
      </c>
    </row>
  </sheetData>
  <mergeCells count="19">
    <mergeCell ref="A1:T1"/>
    <mergeCell ref="A7:B7"/>
    <mergeCell ref="B8:S8"/>
    <mergeCell ref="B9:S9"/>
    <mergeCell ref="B10:S10"/>
    <mergeCell ref="B11:S11"/>
    <mergeCell ref="B12:S12"/>
    <mergeCell ref="A2:A4"/>
    <mergeCell ref="A5:A6"/>
    <mergeCell ref="B2:B4"/>
    <mergeCell ref="C2:C4"/>
    <mergeCell ref="O2:O4"/>
    <mergeCell ref="P2:P4"/>
    <mergeCell ref="Q2:Q4"/>
    <mergeCell ref="R2:R4"/>
    <mergeCell ref="S2:S4"/>
    <mergeCell ref="T2:T4"/>
    <mergeCell ref="H2:N3"/>
    <mergeCell ref="D2:G3"/>
  </mergeCells>
  <printOptions horizontalCentered="true"/>
  <pageMargins left="0.700694444444445" right="0.700694444444445" top="0.751388888888889" bottom="0.751388888888889" header="0.298611111111111" footer="0.298611111111111"/>
  <pageSetup paperSize="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npgswjy</dc:creator>
  <cp:lastModifiedBy>kylin</cp:lastModifiedBy>
  <dcterms:created xsi:type="dcterms:W3CDTF">2006-09-15T19:21:00Z</dcterms:created>
  <cp:lastPrinted>2021-01-06T10:52:00Z</cp:lastPrinted>
  <dcterms:modified xsi:type="dcterms:W3CDTF">2024-08-26T16:11:50Z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